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<sst xmlns="http://schemas.openxmlformats.org/spreadsheetml/2006/main" count="28" uniqueCount="12">
  <si>
    <t>Summe</t>
  </si>
  <si>
    <t>beobachtet</t>
  </si>
  <si>
    <t>erwartet</t>
  </si>
  <si>
    <t>Anteile</t>
  </si>
  <si>
    <t>Befragter</t>
  </si>
  <si>
    <t>Vater</t>
  </si>
  <si>
    <t>Pflicht</t>
  </si>
  <si>
    <t>Lehre</t>
  </si>
  <si>
    <t>AHS</t>
  </si>
  <si>
    <t>Uni</t>
  </si>
  <si>
    <t xml:space="preserve">              </t>
  </si>
  <si>
    <t>Pearsonscher Kontingenzkoeffizient: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</si>
</sst>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5">
      <selection activeCell="D30" sqref="D30"/>
    </sheetView>
  </sheetViews>
  <sheetFormatPr defaultColWidth="11.421875" defaultRowHeight="12.75"/>
  <cols>
    <col min="8" max="8" width="11.421875" style="1" customWidth="1"/>
  </cols>
  <sheetData>
    <row r="1" spans="3:6" ht="12.75">
      <c r="C1" s="3" t="s">
        <v>4</v>
      </c>
      <c r="D1" s="3"/>
      <c r="E1" s="3"/>
      <c r="F1" s="3"/>
    </row>
    <row r="2" spans="2:8" ht="12.75">
      <c r="B2" t="s">
        <v>1</v>
      </c>
      <c r="C2" t="s">
        <v>6</v>
      </c>
      <c r="D2" t="s">
        <v>7</v>
      </c>
      <c r="E2" t="s">
        <v>8</v>
      </c>
      <c r="F2" t="s">
        <v>9</v>
      </c>
      <c r="G2" t="s">
        <v>0</v>
      </c>
      <c r="H2" s="1" t="s">
        <v>3</v>
      </c>
    </row>
    <row r="3" spans="2:8" ht="12.75">
      <c r="B3" t="s">
        <v>6</v>
      </c>
      <c r="C3" s="2">
        <v>410</v>
      </c>
      <c r="D3" s="2">
        <v>347</v>
      </c>
      <c r="E3" s="2">
        <v>48</v>
      </c>
      <c r="F3" s="2">
        <v>13</v>
      </c>
      <c r="G3" s="2">
        <f>SUM(C3:F3)</f>
        <v>818</v>
      </c>
      <c r="H3" s="1">
        <f>G3/G$7</f>
        <v>0.4264859228362878</v>
      </c>
    </row>
    <row r="4" spans="1:8" ht="12.75">
      <c r="A4" t="s">
        <v>5</v>
      </c>
      <c r="B4" t="s">
        <v>7</v>
      </c>
      <c r="C4" s="2">
        <v>180</v>
      </c>
      <c r="D4" s="2">
        <v>491</v>
      </c>
      <c r="E4" s="2">
        <v>160</v>
      </c>
      <c r="F4" s="2">
        <v>38</v>
      </c>
      <c r="G4" s="2">
        <f>SUM(C4:F4)</f>
        <v>869</v>
      </c>
      <c r="H4" s="1">
        <f>G4/G$7</f>
        <v>0.45307612095933264</v>
      </c>
    </row>
    <row r="5" spans="2:8" ht="12.75">
      <c r="B5" t="s">
        <v>8</v>
      </c>
      <c r="C5" s="2">
        <v>21</v>
      </c>
      <c r="D5" s="2">
        <v>40</v>
      </c>
      <c r="E5" s="2">
        <v>76</v>
      </c>
      <c r="F5" s="2">
        <v>24</v>
      </c>
      <c r="G5" s="2">
        <f>SUM(C5:F5)</f>
        <v>161</v>
      </c>
      <c r="H5" s="1">
        <f>G5/G$7</f>
        <v>0.08394160583941605</v>
      </c>
    </row>
    <row r="6" spans="2:8" ht="12.75">
      <c r="B6" t="s">
        <v>9</v>
      </c>
      <c r="C6" s="2">
        <v>2</v>
      </c>
      <c r="D6" s="2">
        <v>12</v>
      </c>
      <c r="E6" s="2">
        <v>32</v>
      </c>
      <c r="F6" s="2">
        <v>24</v>
      </c>
      <c r="G6" s="2">
        <f>SUM(C6:F6)</f>
        <v>70</v>
      </c>
      <c r="H6" s="1">
        <f>G6/G$7</f>
        <v>0.0364963503649635</v>
      </c>
    </row>
    <row r="7" spans="2:8" ht="12.75">
      <c r="B7" t="s">
        <v>0</v>
      </c>
      <c r="C7" s="2">
        <f>SUM(C3:C6)</f>
        <v>613</v>
      </c>
      <c r="D7" s="2">
        <f>SUM(D3:D6)</f>
        <v>890</v>
      </c>
      <c r="E7" s="2">
        <f>SUM(E3:E6)</f>
        <v>316</v>
      </c>
      <c r="F7" s="2">
        <f>SUM(F3:F6)</f>
        <v>99</v>
      </c>
      <c r="G7" s="2">
        <f>SUM(G3:G6)</f>
        <v>1918</v>
      </c>
      <c r="H7" s="1">
        <f>G7/G$7</f>
        <v>1</v>
      </c>
    </row>
    <row r="10" spans="2:7" ht="12.75">
      <c r="B10" t="s">
        <v>2</v>
      </c>
      <c r="C10" t="s">
        <v>6</v>
      </c>
      <c r="D10" t="s">
        <v>7</v>
      </c>
      <c r="E10" t="s">
        <v>8</v>
      </c>
      <c r="F10" t="s">
        <v>9</v>
      </c>
      <c r="G10" t="s">
        <v>0</v>
      </c>
    </row>
    <row r="11" spans="2:7" ht="12.75">
      <c r="B11" t="s">
        <v>6</v>
      </c>
      <c r="C11" s="2">
        <f>C$7*$H3</f>
        <v>261.4358706986444</v>
      </c>
      <c r="D11" s="2">
        <f>D$7*$H3</f>
        <v>379.57247132429615</v>
      </c>
      <c r="E11" s="2">
        <f>E$7*$H3</f>
        <v>134.76955161626694</v>
      </c>
      <c r="F11" s="2">
        <f>F$7*$H3</f>
        <v>42.22210636079249</v>
      </c>
      <c r="G11" s="2">
        <f>SUM(C11:F11)</f>
        <v>817.9999999999999</v>
      </c>
    </row>
    <row r="12" spans="1:7" ht="12.75">
      <c r="A12" t="s">
        <v>5</v>
      </c>
      <c r="B12" t="s">
        <v>7</v>
      </c>
      <c r="C12" s="2">
        <f aca="true" t="shared" si="0" ref="C12:F14">C$7*$H4</f>
        <v>277.7356621480709</v>
      </c>
      <c r="D12" s="2">
        <f t="shared" si="0"/>
        <v>403.237747653806</v>
      </c>
      <c r="E12" s="2">
        <f t="shared" si="0"/>
        <v>143.1720542231491</v>
      </c>
      <c r="F12" s="2">
        <f t="shared" si="0"/>
        <v>44.854535974973935</v>
      </c>
      <c r="G12" s="2">
        <f>SUM(C12:F12)</f>
        <v>868.9999999999999</v>
      </c>
    </row>
    <row r="13" spans="2:7" ht="12.75">
      <c r="B13" t="s">
        <v>8</v>
      </c>
      <c r="C13" s="2">
        <f t="shared" si="0"/>
        <v>51.45620437956204</v>
      </c>
      <c r="D13" s="2">
        <f t="shared" si="0"/>
        <v>74.7080291970803</v>
      </c>
      <c r="E13" s="2">
        <f t="shared" si="0"/>
        <v>26.525547445255473</v>
      </c>
      <c r="F13" s="2">
        <f t="shared" si="0"/>
        <v>8.310218978102188</v>
      </c>
      <c r="G13" s="2">
        <f>SUM(C13:F13)</f>
        <v>161</v>
      </c>
    </row>
    <row r="14" spans="2:7" ht="12.75">
      <c r="B14" t="s">
        <v>9</v>
      </c>
      <c r="C14" s="2">
        <f t="shared" si="0"/>
        <v>22.372262773722625</v>
      </c>
      <c r="D14" s="2">
        <f t="shared" si="0"/>
        <v>32.481751824817515</v>
      </c>
      <c r="E14" s="2">
        <f t="shared" si="0"/>
        <v>11.532846715328466</v>
      </c>
      <c r="F14" s="2">
        <f t="shared" si="0"/>
        <v>3.6131386861313866</v>
      </c>
      <c r="G14" s="2">
        <f>SUM(C14:F14)</f>
        <v>70</v>
      </c>
    </row>
    <row r="15" spans="2:7" ht="12.75">
      <c r="B15" t="s">
        <v>0</v>
      </c>
      <c r="C15" s="2">
        <f>SUM(C11:C14)</f>
        <v>612.9999999999999</v>
      </c>
      <c r="D15" s="2">
        <f>SUM(D11:D14)</f>
        <v>889.9999999999999</v>
      </c>
      <c r="E15" s="2">
        <f>SUM(E11:E14)</f>
        <v>316</v>
      </c>
      <c r="F15" s="2">
        <f>SUM(F11:F14)</f>
        <v>99</v>
      </c>
      <c r="G15" s="2">
        <f>SUM(C15:F15)</f>
        <v>1917.9999999999998</v>
      </c>
    </row>
    <row r="18" spans="3:6" ht="12.75">
      <c r="C18">
        <f aca="true" t="shared" si="1" ref="C18:F19">(C11-C3)^2/C11</f>
        <v>84.42338251475583</v>
      </c>
      <c r="D18">
        <f t="shared" si="1"/>
        <v>2.7951602614132547</v>
      </c>
      <c r="E18">
        <f t="shared" si="1"/>
        <v>55.8654013268918</v>
      </c>
      <c r="F18">
        <f t="shared" si="1"/>
        <v>20.224748923337252</v>
      </c>
    </row>
    <row r="19" spans="3:6" ht="12.75">
      <c r="C19">
        <f t="shared" si="1"/>
        <v>34.393349351115035</v>
      </c>
      <c r="D19">
        <f t="shared" si="1"/>
        <v>19.10092242527268</v>
      </c>
      <c r="E19">
        <f t="shared" si="1"/>
        <v>1.977898274947342</v>
      </c>
      <c r="F19">
        <f t="shared" si="1"/>
        <v>1.0474896777089928</v>
      </c>
    </row>
    <row r="20" spans="3:6" ht="12.75">
      <c r="C20">
        <f>(C13-C5)^2/C13</f>
        <v>18.026599443041718</v>
      </c>
      <c r="D20">
        <f>(D13-D5)^2/D13</f>
        <v>16.12473657372905</v>
      </c>
      <c r="E20">
        <f>(E13-E5)^2/E13</f>
        <v>92.27788646561874</v>
      </c>
      <c r="F20">
        <f>(F13-F5)^2/F13</f>
        <v>29.622471942529078</v>
      </c>
    </row>
    <row r="21" spans="3:6" ht="12.75">
      <c r="C21">
        <f>(C14-C6)^2/C14</f>
        <v>18.551055595908593</v>
      </c>
      <c r="D21">
        <f>(D14-D6)^2/D14</f>
        <v>12.915010251783807</v>
      </c>
      <c r="E21">
        <f>(E14-E6)^2/E14</f>
        <v>36.32272013304999</v>
      </c>
      <c r="F21">
        <f>(F14-F6)^2/F14</f>
        <v>115.03132050431323</v>
      </c>
    </row>
    <row r="22" spans="3:7" ht="12.75">
      <c r="C22">
        <f>SUM(C18:C21)</f>
        <v>155.39438690482118</v>
      </c>
      <c r="D22">
        <f>SUM(D18:D21)</f>
        <v>50.93582951219879</v>
      </c>
      <c r="E22">
        <f>SUM(E18:E21)</f>
        <v>186.44390620050785</v>
      </c>
      <c r="F22">
        <f>SUM(F18:F21)</f>
        <v>165.92603104788856</v>
      </c>
      <c r="G22">
        <f>SUM(C22:F22)</f>
        <v>558.7001536654163</v>
      </c>
    </row>
    <row r="23" ht="12.75">
      <c r="G23" t="s">
        <v>10</v>
      </c>
    </row>
    <row r="25" spans="1:4" ht="12.75">
      <c r="A25" s="4" t="s">
        <v>11</v>
      </c>
      <c r="B25" s="4"/>
      <c r="C25" s="4"/>
      <c r="D25">
        <f>SQRT(G22/(G22+G15))</f>
        <v>0.47495523607957046</v>
      </c>
    </row>
    <row r="26" ht="12.75">
      <c r="D26">
        <f>D25*SQRT(4/3)</f>
        <v>0.5484310668071245</v>
      </c>
    </row>
    <row r="29" ht="12.75">
      <c r="D29">
        <f>CHIINV(0.05,9)</f>
        <v>16.918977616106066</v>
      </c>
    </row>
  </sheetData>
  <mergeCells count="2">
    <mergeCell ref="C1:F1"/>
    <mergeCell ref="A25:C2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Novak</cp:lastModifiedBy>
  <dcterms:created xsi:type="dcterms:W3CDTF">2010-01-24T16:15:23Z</dcterms:created>
  <dcterms:modified xsi:type="dcterms:W3CDTF">2010-01-24T20:54:27Z</dcterms:modified>
  <cp:category/>
  <cp:version/>
  <cp:contentType/>
  <cp:contentStatus/>
</cp:coreProperties>
</file>