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<sst xmlns="http://schemas.openxmlformats.org/spreadsheetml/2006/main" count="17" uniqueCount="16">
  <si>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klassenmitten</t>
  </si>
  <si>
    <t>durchschnittliche Wohnfläche</t>
  </si>
  <si>
    <t>duchschnittlicher Mietpreis</t>
  </si>
  <si>
    <t>abs Häufigk.</t>
  </si>
  <si>
    <t>rel. Häufigk.</t>
  </si>
  <si>
    <t>Mietpreis</t>
  </si>
  <si>
    <t>Wohn-fläche</t>
  </si>
  <si>
    <t>abs. Häufigkeit</t>
  </si>
  <si>
    <t>rel. Häufigkeit</t>
  </si>
  <si>
    <t>(x_i-x)(y_j-y)h_ij</t>
  </si>
  <si>
    <t>Korrelation</t>
  </si>
  <si>
    <t>Varianz Wohnfl.</t>
  </si>
  <si>
    <t>(x_i-x)^2 h_i.</t>
  </si>
  <si>
    <t>Varianz Mietpreis</t>
  </si>
  <si>
    <t>(y_j-y)^2 h_.j</t>
  </si>
  <si>
    <t>Korrelation: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</si>
</sst>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 wrapText="1"/>
    </xf>
    <xf numFmtId="2" fontId="0" fillId="0" borderId="0" xfId="0" applyNumberForma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4"/>
  <sheetViews>
    <sheetView tabSelected="1" workbookViewId="0" topLeftCell="A6">
      <selection activeCell="C35" sqref="C35"/>
    </sheetView>
  </sheetViews>
  <sheetFormatPr defaultColWidth="11.421875" defaultRowHeight="12.75"/>
  <cols>
    <col min="1" max="1" width="6.421875" style="0" customWidth="1"/>
    <col min="2" max="2" width="15.8515625" style="0" customWidth="1"/>
    <col min="3" max="3" width="8.00390625" style="0" customWidth="1"/>
    <col min="4" max="4" width="8.57421875" style="0" customWidth="1"/>
    <col min="5" max="5" width="8.7109375" style="0" customWidth="1"/>
    <col min="6" max="6" width="9.00390625" style="0" customWidth="1"/>
    <col min="8" max="8" width="11.421875" style="1" customWidth="1"/>
  </cols>
  <sheetData>
    <row r="5" spans="3:8" ht="12.75">
      <c r="C5" s="3" t="s">
        <v>5</v>
      </c>
      <c r="D5" s="3"/>
      <c r="E5" s="3"/>
      <c r="F5" s="3"/>
      <c r="G5" t="s">
        <v>3</v>
      </c>
      <c r="H5" s="1" t="s">
        <v>4</v>
      </c>
    </row>
    <row r="6" spans="2:6" ht="12.75">
      <c r="B6" t="s">
        <v>0</v>
      </c>
      <c r="C6">
        <v>150</v>
      </c>
      <c r="D6">
        <v>450</v>
      </c>
      <c r="E6">
        <v>750</v>
      </c>
      <c r="F6">
        <v>1050</v>
      </c>
    </row>
    <row r="7" spans="1:8" ht="12.75">
      <c r="A7" s="4" t="s">
        <v>6</v>
      </c>
      <c r="B7">
        <v>20</v>
      </c>
      <c r="C7">
        <v>101</v>
      </c>
      <c r="D7">
        <v>53</v>
      </c>
      <c r="E7">
        <v>0</v>
      </c>
      <c r="F7">
        <v>0</v>
      </c>
      <c r="G7">
        <f>C7+D7+E7+F7</f>
        <v>154</v>
      </c>
      <c r="H7" s="1">
        <f>G7/$G$10</f>
        <v>0.25666666666666665</v>
      </c>
    </row>
    <row r="8" spans="1:8" ht="12.75">
      <c r="A8" s="4"/>
      <c r="B8">
        <v>60</v>
      </c>
      <c r="C8">
        <v>96</v>
      </c>
      <c r="D8">
        <v>215</v>
      </c>
      <c r="E8">
        <v>13</v>
      </c>
      <c r="F8">
        <v>8</v>
      </c>
      <c r="G8">
        <f>C8+D8+E8+F8</f>
        <v>332</v>
      </c>
      <c r="H8" s="1">
        <f>G8/$G$10</f>
        <v>0.5533333333333333</v>
      </c>
    </row>
    <row r="9" spans="1:8" ht="12.75">
      <c r="A9" s="4"/>
      <c r="B9">
        <v>100</v>
      </c>
      <c r="C9">
        <v>3</v>
      </c>
      <c r="D9">
        <v>14</v>
      </c>
      <c r="E9">
        <v>35</v>
      </c>
      <c r="F9">
        <v>62</v>
      </c>
      <c r="G9">
        <f>C9+D9+E9+F9</f>
        <v>114</v>
      </c>
      <c r="H9" s="1">
        <f>G9/$G$10</f>
        <v>0.19</v>
      </c>
    </row>
    <row r="10" spans="2:8" ht="12.75">
      <c r="B10" t="s">
        <v>7</v>
      </c>
      <c r="C10">
        <f>C7+C8+C9</f>
        <v>200</v>
      </c>
      <c r="D10">
        <f>D7+D8+D9</f>
        <v>282</v>
      </c>
      <c r="E10">
        <f>E7+E8+E9</f>
        <v>48</v>
      </c>
      <c r="F10">
        <f>F7+F8+F9</f>
        <v>70</v>
      </c>
      <c r="G10">
        <f>G7+G8+G9</f>
        <v>600</v>
      </c>
      <c r="H10" s="1">
        <f>G10/$G$10</f>
        <v>1</v>
      </c>
    </row>
    <row r="11" spans="2:7" ht="12.75">
      <c r="B11" t="s">
        <v>8</v>
      </c>
      <c r="C11" s="1">
        <f>C10/$G$10</f>
        <v>0.3333333333333333</v>
      </c>
      <c r="D11" s="1">
        <f>D10/$G$10</f>
        <v>0.47</v>
      </c>
      <c r="E11" s="1">
        <f>E10/$G$10</f>
        <v>0.08</v>
      </c>
      <c r="F11" s="1">
        <f>F10/$G$10</f>
        <v>0.11666666666666667</v>
      </c>
      <c r="G11" s="1">
        <f>G10/$G$10</f>
        <v>1</v>
      </c>
    </row>
    <row r="14" spans="1:4" ht="12.75">
      <c r="A14" s="2" t="s">
        <v>1</v>
      </c>
      <c r="B14" s="2"/>
      <c r="C14" s="2"/>
      <c r="D14" s="5">
        <f>(B7*G7+B8*G8+B9*G9)/G10</f>
        <v>57.333333333333336</v>
      </c>
    </row>
    <row r="15" spans="1:4" ht="12.75">
      <c r="A15" s="2" t="s">
        <v>2</v>
      </c>
      <c r="B15" s="2"/>
      <c r="C15" s="2"/>
      <c r="D15" s="5">
        <f>(C6*C10+D6*D10+E6*E10+F6*F10)/600</f>
        <v>444</v>
      </c>
    </row>
    <row r="16" spans="1:4" ht="12.75">
      <c r="A16" s="6"/>
      <c r="B16" s="6"/>
      <c r="C16" s="6"/>
      <c r="D16" s="5"/>
    </row>
    <row r="17" ht="12.75">
      <c r="B17" t="s">
        <v>10</v>
      </c>
    </row>
    <row r="18" ht="12.75">
      <c r="B18" t="s">
        <v>9</v>
      </c>
    </row>
    <row r="19" spans="3:6" ht="12.75">
      <c r="C19">
        <f>($B7-$D$14)*(C$6-$D$15)*C7</f>
        <v>1108576</v>
      </c>
      <c r="D19">
        <f>($B7-$D$14)*(D$6-$D$15)*D7</f>
        <v>-11872</v>
      </c>
      <c r="E19">
        <f>($B7-$D$14)*(E$6-$D$15)*E7</f>
        <v>0</v>
      </c>
      <c r="F19">
        <f>($B7-$D$14)*(F$6-$D$15)*F7</f>
        <v>0</v>
      </c>
    </row>
    <row r="20" spans="3:6" ht="12.75">
      <c r="C20">
        <f aca="true" t="shared" si="0" ref="C20:F21">($B8-$D$14)*(C$6-$D$15)*C8</f>
        <v>-75263.99999999994</v>
      </c>
      <c r="D20">
        <f t="shared" si="0"/>
        <v>3439.999999999997</v>
      </c>
      <c r="E20">
        <f t="shared" si="0"/>
        <v>10607.99999999999</v>
      </c>
      <c r="F20">
        <f t="shared" si="0"/>
        <v>12927.999999999989</v>
      </c>
    </row>
    <row r="21" spans="3:6" ht="12.75">
      <c r="C21">
        <f t="shared" si="0"/>
        <v>-37632</v>
      </c>
      <c r="D21">
        <f t="shared" si="0"/>
        <v>3584</v>
      </c>
      <c r="E21">
        <f t="shared" si="0"/>
        <v>456960</v>
      </c>
      <c r="F21">
        <f t="shared" si="0"/>
        <v>1603072</v>
      </c>
    </row>
    <row r="22" spans="3:7" ht="12.75">
      <c r="C22">
        <f>SUM(C19:C21)</f>
        <v>995680</v>
      </c>
      <c r="D22">
        <f>SUM(D19:D21)</f>
        <v>-4848.000000000004</v>
      </c>
      <c r="E22">
        <f>SUM(E19:E21)</f>
        <v>467568</v>
      </c>
      <c r="F22">
        <f>SUM(F19:F21)</f>
        <v>1616000</v>
      </c>
      <c r="G22">
        <f>SUM(C22:F22)</f>
        <v>3074400</v>
      </c>
    </row>
    <row r="24" ht="12.75">
      <c r="B24" t="s">
        <v>11</v>
      </c>
    </row>
    <row r="25" spans="2:3" ht="12.75">
      <c r="B25" t="s">
        <v>12</v>
      </c>
      <c r="C25">
        <f>(B7-$D$14)^2*G7</f>
        <v>214641.7777777778</v>
      </c>
    </row>
    <row r="26" ht="12.75">
      <c r="C26">
        <f>(B8-$D$14)^2*G8</f>
        <v>2360.8888888888846</v>
      </c>
    </row>
    <row r="27" ht="12.75">
      <c r="C27">
        <f>(B9-$D$14)^2*G9</f>
        <v>207530.66666666666</v>
      </c>
    </row>
    <row r="28" spans="2:3" ht="12.75">
      <c r="B28" t="s">
        <v>11</v>
      </c>
      <c r="C28">
        <f>SUM(C25:C27)</f>
        <v>424533.3333333334</v>
      </c>
    </row>
    <row r="30" ht="12.75">
      <c r="B30" t="s">
        <v>13</v>
      </c>
    </row>
    <row r="31" spans="2:7" ht="12.75">
      <c r="B31" t="s">
        <v>14</v>
      </c>
      <c r="C31">
        <f>(C6-$D$15)^2*C10</f>
        <v>17287200</v>
      </c>
      <c r="D31">
        <f>(D6-$D$15)^2*D10</f>
        <v>10152</v>
      </c>
      <c r="E31">
        <f>(E6-$D$15)^2*E10</f>
        <v>4494528</v>
      </c>
      <c r="F31">
        <f>(F6-$D$15)^2*F10</f>
        <v>25706520</v>
      </c>
      <c r="G31">
        <f>SUM(C31:F31)</f>
        <v>47498400</v>
      </c>
    </row>
    <row r="34" spans="2:3" ht="12.75">
      <c r="B34" t="s">
        <v>15</v>
      </c>
      <c r="C34">
        <f>G22/SQRT(C28*G31)</f>
        <v>0.6846442788290792</v>
      </c>
    </row>
  </sheetData>
  <mergeCells count="4">
    <mergeCell ref="C5:F5"/>
    <mergeCell ref="A7:A9"/>
    <mergeCell ref="A14:C14"/>
    <mergeCell ref="A15:C15"/>
  </mergeCells>
  <printOptions gridLines="1"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Novak</cp:lastModifiedBy>
  <cp:lastPrinted>2010-01-10T15:44:00Z</cp:lastPrinted>
  <dcterms:created xsi:type="dcterms:W3CDTF">2010-01-10T12:03:58Z</dcterms:created>
  <dcterms:modified xsi:type="dcterms:W3CDTF">2010-01-10T16:23:37Z</dcterms:modified>
  <cp:category/>
  <cp:version/>
  <cp:contentType/>
  <cp:contentStatus/>
</cp:coreProperties>
</file>